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115" tabRatio="6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<sst xmlns="http://schemas.openxmlformats.org/spreadsheetml/2006/main" count="159" uniqueCount="57">
  <si>
    <t>Hangover 5</t>
  </si>
  <si>
    <t xml:space="preserve">Worthing Lido </t>
  </si>
  <si>
    <t xml:space="preserve">Lewes </t>
  </si>
  <si>
    <t xml:space="preserve">Hedgehoppers </t>
  </si>
  <si>
    <t>Trundle Hill</t>
  </si>
  <si>
    <t xml:space="preserve">Hove Park </t>
  </si>
  <si>
    <t>Beach Run</t>
  </si>
  <si>
    <t>Roundhill Romp</t>
  </si>
  <si>
    <t>Tilgate Forest</t>
  </si>
  <si>
    <t>Highdown Hike</t>
  </si>
  <si>
    <t>Seven Stiles</t>
  </si>
  <si>
    <t>TOTAL</t>
  </si>
  <si>
    <t>Position</t>
  </si>
  <si>
    <t>Steyning AC</t>
  </si>
  <si>
    <t>Worthing &amp; Dist. Harriers</t>
  </si>
  <si>
    <t>Fittleworth Flyers</t>
  </si>
  <si>
    <t>Chichester Runners</t>
  </si>
  <si>
    <t>Southwick Strollers</t>
  </si>
  <si>
    <t>Haywards Heath Harriers</t>
  </si>
  <si>
    <t>Arena 80</t>
  </si>
  <si>
    <t>Lancing Eagles</t>
  </si>
  <si>
    <t>Henfield Joggers</t>
  </si>
  <si>
    <t>Horsham Joggers</t>
  </si>
  <si>
    <t>Lewes AC</t>
  </si>
  <si>
    <t>Own Race</t>
  </si>
  <si>
    <t xml:space="preserve">Goring Road Runners </t>
  </si>
  <si>
    <t xml:space="preserve">Arunners            </t>
  </si>
  <si>
    <t xml:space="preserve">Burgess Hill Runners  </t>
  </si>
  <si>
    <t>Portslade Hedgehoppers</t>
  </si>
  <si>
    <t xml:space="preserve">Worthing Striders       </t>
  </si>
  <si>
    <t>Black figures on yellow background: actual score in own race</t>
  </si>
  <si>
    <t>Red figures on yellow background: average score so far substituted in own race</t>
  </si>
  <si>
    <t>Hickstead Gallop</t>
  </si>
  <si>
    <t>Saints &amp; Sinners</t>
  </si>
  <si>
    <t>Fittleworth</t>
  </si>
  <si>
    <t>Downlands Dash</t>
  </si>
  <si>
    <t>Steepdown Challenge</t>
  </si>
  <si>
    <t>Hove Hornets</t>
  </si>
  <si>
    <t>Hangover</t>
  </si>
  <si>
    <t>Lewes</t>
  </si>
  <si>
    <t>Actual score in own race</t>
  </si>
  <si>
    <t>Totals</t>
  </si>
  <si>
    <t>Worthing &amp; Dist.Harriers</t>
  </si>
  <si>
    <t>Average Score in 'away' races</t>
  </si>
  <si>
    <t>Downland Dash</t>
  </si>
  <si>
    <r>
      <t xml:space="preserve">WEST SUSSEX FUN RUN LEAGUE 2016 </t>
    </r>
    <r>
      <rPr>
        <sz val="28"/>
        <rFont val="Arial"/>
        <family val="2"/>
      </rPr>
      <t>Juniors</t>
    </r>
  </si>
  <si>
    <r>
      <t xml:space="preserve">WEST SUSSEX FUN RUN LEAGUE 2016 </t>
    </r>
    <r>
      <rPr>
        <sz val="28"/>
        <rFont val="Arial"/>
        <family val="2"/>
      </rPr>
      <t>Seniors</t>
    </r>
  </si>
  <si>
    <t>→</t>
  </si>
  <si>
    <t>↑</t>
  </si>
  <si>
    <t>↓</t>
  </si>
  <si>
    <r>
      <t xml:space="preserve">change in position since last </t>
    </r>
    <r>
      <rPr>
        <i/>
        <sz val="10"/>
        <color indexed="40"/>
        <rFont val="Arial"/>
        <family val="2"/>
      </rPr>
      <t>RACE</t>
    </r>
  </si>
  <si>
    <r>
      <t xml:space="preserve">change in position since last </t>
    </r>
    <r>
      <rPr>
        <i/>
        <sz val="10"/>
        <color indexed="10"/>
        <rFont val="Arial"/>
        <family val="2"/>
      </rPr>
      <t>YEAR</t>
    </r>
  </si>
  <si>
    <t>Gunpowder Trot</t>
  </si>
  <si>
    <t>Fittleworth 5</t>
  </si>
  <si>
    <t>11=</t>
  </si>
  <si>
    <t>Position in 2015</t>
  </si>
  <si>
    <t>N/A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</si>
</sst>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28"/>
      <name val="Arial"/>
      <family val="2"/>
    </font>
    <font>
      <i/>
      <sz val="10"/>
      <color indexed="4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00B0F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>
        <color indexed="63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 style="medium"/>
      <right>
        <color indexed="63"/>
      </right>
      <top style="thick"/>
      <bottom style="thin">
        <color indexed="8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/>
      <top>
        <color indexed="63"/>
      </top>
      <bottom style="thick"/>
    </border>
    <border>
      <left style="medium"/>
      <right style="thin">
        <color indexed="8"/>
      </right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1" fontId="0" fillId="0" borderId="0" xfId="0" applyNumberFormat="1" applyFont="1" applyAlignment="1">
      <alignment horizontal="right" vertical="center" indent="1"/>
    </xf>
    <xf numFmtId="0" fontId="0" fillId="33" borderId="0" xfId="0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9" fillId="35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34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right"/>
    </xf>
    <xf numFmtId="0" fontId="56" fillId="0" borderId="18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textRotation="90" wrapText="1"/>
    </xf>
    <xf numFmtId="0" fontId="0" fillId="36" borderId="24" xfId="0" applyFont="1" applyFill="1" applyBorder="1" applyAlignment="1">
      <alignment horizontal="center" textRotation="90"/>
    </xf>
    <xf numFmtId="0" fontId="0" fillId="36" borderId="24" xfId="0" applyFill="1" applyBorder="1" applyAlignment="1">
      <alignment horizontal="center" textRotation="90"/>
    </xf>
    <xf numFmtId="0" fontId="0" fillId="36" borderId="25" xfId="0" applyFont="1" applyFill="1" applyBorder="1" applyAlignment="1">
      <alignment horizontal="center" textRotation="90"/>
    </xf>
    <xf numFmtId="0" fontId="0" fillId="36" borderId="24" xfId="0" applyFill="1" applyBorder="1" applyAlignment="1">
      <alignment horizontal="center" textRotation="90" wrapText="1"/>
    </xf>
    <xf numFmtId="0" fontId="0" fillId="36" borderId="24" xfId="0" applyFont="1" applyFill="1" applyBorder="1" applyAlignment="1">
      <alignment horizontal="center" textRotation="90" wrapText="1"/>
    </xf>
    <xf numFmtId="0" fontId="0" fillId="36" borderId="25" xfId="0" applyFill="1" applyBorder="1" applyAlignment="1">
      <alignment horizontal="center" textRotation="90"/>
    </xf>
    <xf numFmtId="0" fontId="0" fillId="36" borderId="26" xfId="0" applyFill="1" applyBorder="1" applyAlignment="1">
      <alignment horizontal="center" textRotation="90"/>
    </xf>
    <xf numFmtId="0" fontId="3" fillId="0" borderId="27" xfId="0" applyFont="1" applyBorder="1" applyAlignment="1">
      <alignment horizontal="center" textRotation="90"/>
    </xf>
    <xf numFmtId="0" fontId="0" fillId="0" borderId="28" xfId="0" applyFont="1" applyBorder="1" applyAlignment="1">
      <alignment horizontal="center" textRotation="90"/>
    </xf>
    <xf numFmtId="172" fontId="0" fillId="0" borderId="29" xfId="0" applyNumberFormat="1" applyBorder="1" applyAlignment="1">
      <alignment horizontal="center" textRotation="90" wrapText="1"/>
    </xf>
    <xf numFmtId="0" fontId="0" fillId="0" borderId="28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0" fillId="0" borderId="31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2" fillId="0" borderId="32" xfId="0" applyFont="1" applyBorder="1" applyAlignment="1">
      <alignment horizontal="center" vertical="top" wrapText="1"/>
    </xf>
    <xf numFmtId="0" fontId="0" fillId="33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55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textRotation="90" wrapText="1"/>
    </xf>
    <xf numFmtId="0" fontId="6" fillId="36" borderId="25" xfId="0" applyFont="1" applyFill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6" fillId="36" borderId="40" xfId="0" applyFont="1" applyFill="1" applyBorder="1" applyAlignment="1">
      <alignment horizontal="center" textRotation="90"/>
    </xf>
    <xf numFmtId="0" fontId="6" fillId="0" borderId="40" xfId="0" applyFont="1" applyBorder="1" applyAlignment="1">
      <alignment horizontal="center" textRotation="90"/>
    </xf>
    <xf numFmtId="0" fontId="6" fillId="36" borderId="41" xfId="0" applyFont="1" applyFill="1" applyBorder="1" applyAlignment="1">
      <alignment horizontal="center" textRotation="90"/>
    </xf>
    <xf numFmtId="0" fontId="6" fillId="36" borderId="42" xfId="0" applyFont="1" applyFill="1" applyBorder="1" applyAlignment="1">
      <alignment horizontal="center" textRotation="90"/>
    </xf>
    <xf numFmtId="0" fontId="6" fillId="36" borderId="41" xfId="0" applyFont="1" applyFill="1" applyBorder="1" applyAlignment="1">
      <alignment horizontal="center" textRotation="90" wrapText="1"/>
    </xf>
    <xf numFmtId="0" fontId="6" fillId="36" borderId="26" xfId="0" applyFont="1" applyFill="1" applyBorder="1" applyAlignment="1">
      <alignment horizontal="center" textRotation="90"/>
    </xf>
    <xf numFmtId="0" fontId="6" fillId="36" borderId="43" xfId="0" applyFont="1" applyFill="1" applyBorder="1" applyAlignment="1">
      <alignment horizontal="center" textRotation="90"/>
    </xf>
    <xf numFmtId="0" fontId="0" fillId="0" borderId="31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 textRotation="90"/>
    </xf>
    <xf numFmtId="0" fontId="6" fillId="0" borderId="4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  <xf numFmtId="0" fontId="10" fillId="0" borderId="51" xfId="0" applyFont="1" applyBorder="1" applyAlignment="1">
      <alignment horizontal="right"/>
    </xf>
    <xf numFmtId="0" fontId="10" fillId="0" borderId="52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PageLayoutView="70" workbookViewId="0" topLeftCell="A3">
      <selection activeCell="H30" sqref="H30"/>
    </sheetView>
  </sheetViews>
  <sheetFormatPr defaultColWidth="3.8515625" defaultRowHeight="12.75"/>
  <cols>
    <col min="1" max="1" width="21.140625" style="0" customWidth="1"/>
    <col min="2" max="21" width="5.28125" style="0" customWidth="1"/>
    <col min="22" max="22" width="5.140625" style="0" customWidth="1"/>
    <col min="23" max="23" width="5.8515625" style="0" customWidth="1"/>
    <col min="24" max="24" width="5.140625" style="34" customWidth="1"/>
    <col min="25" max="25" width="5.00390625" style="0" customWidth="1"/>
    <col min="26" max="26" width="6.00390625" style="0" customWidth="1"/>
    <col min="27" max="27" width="8.57421875" style="0" customWidth="1"/>
  </cols>
  <sheetData>
    <row r="1" spans="1:25" ht="120.75" customHeight="1" thickTop="1">
      <c r="A1" s="44" t="s">
        <v>46</v>
      </c>
      <c r="B1" s="45" t="s">
        <v>50</v>
      </c>
      <c r="C1" s="45" t="s">
        <v>51</v>
      </c>
      <c r="D1" s="46" t="s">
        <v>0</v>
      </c>
      <c r="E1" s="46" t="s">
        <v>1</v>
      </c>
      <c r="F1" s="46" t="s">
        <v>2</v>
      </c>
      <c r="G1" s="46" t="s">
        <v>3</v>
      </c>
      <c r="H1" s="46" t="s">
        <v>4</v>
      </c>
      <c r="I1" s="47" t="s">
        <v>6</v>
      </c>
      <c r="J1" s="46" t="s">
        <v>5</v>
      </c>
      <c r="K1" s="47" t="s">
        <v>35</v>
      </c>
      <c r="L1" s="46" t="s">
        <v>7</v>
      </c>
      <c r="M1" s="48" t="s">
        <v>10</v>
      </c>
      <c r="N1" s="46" t="s">
        <v>9</v>
      </c>
      <c r="O1" s="49" t="s">
        <v>37</v>
      </c>
      <c r="P1" s="47" t="s">
        <v>53</v>
      </c>
      <c r="Q1" s="50" t="s">
        <v>8</v>
      </c>
      <c r="R1" s="51" t="s">
        <v>32</v>
      </c>
      <c r="S1" s="47" t="s">
        <v>36</v>
      </c>
      <c r="T1" s="52" t="s">
        <v>52</v>
      </c>
      <c r="U1" s="53" t="s">
        <v>11</v>
      </c>
      <c r="V1" s="54" t="s">
        <v>12</v>
      </c>
      <c r="W1" s="55" t="s">
        <v>43</v>
      </c>
      <c r="X1" s="56" t="s">
        <v>40</v>
      </c>
      <c r="Y1" s="57" t="s">
        <v>55</v>
      </c>
    </row>
    <row r="2" spans="1:27" ht="19.5" customHeight="1">
      <c r="A2" s="58" t="s">
        <v>23</v>
      </c>
      <c r="B2" s="38" t="s">
        <v>47</v>
      </c>
      <c r="C2" s="39" t="s">
        <v>48</v>
      </c>
      <c r="D2" s="13">
        <v>84</v>
      </c>
      <c r="E2" s="13">
        <v>85</v>
      </c>
      <c r="F2" s="18">
        <v>85</v>
      </c>
      <c r="G2" s="13">
        <v>85</v>
      </c>
      <c r="H2" s="13">
        <v>85</v>
      </c>
      <c r="I2" s="13">
        <v>85</v>
      </c>
      <c r="J2" s="13">
        <v>85</v>
      </c>
      <c r="K2" s="13">
        <v>85</v>
      </c>
      <c r="L2" s="13">
        <v>85</v>
      </c>
      <c r="M2" s="13">
        <v>85</v>
      </c>
      <c r="N2" s="13">
        <v>85</v>
      </c>
      <c r="O2" s="15">
        <v>85</v>
      </c>
      <c r="P2" s="13">
        <v>85</v>
      </c>
      <c r="Q2" s="15">
        <v>85</v>
      </c>
      <c r="R2" s="16">
        <v>85</v>
      </c>
      <c r="S2" s="17">
        <v>85</v>
      </c>
      <c r="T2" s="35">
        <v>85</v>
      </c>
      <c r="U2" s="43">
        <f aca="true" t="shared" si="0" ref="U2:U19">SUM(D2:T2)</f>
        <v>1444</v>
      </c>
      <c r="V2" s="26">
        <v>1</v>
      </c>
      <c r="W2" s="40">
        <f>AVERAGE(D2:E2,G2:T2)</f>
        <v>84.9375</v>
      </c>
      <c r="X2" s="26">
        <v>85</v>
      </c>
      <c r="Y2" s="71">
        <v>5</v>
      </c>
      <c r="Z2" s="93"/>
      <c r="AA2" s="3"/>
    </row>
    <row r="3" spans="1:27" ht="19.5" customHeight="1">
      <c r="A3" s="58" t="s">
        <v>27</v>
      </c>
      <c r="B3" s="38" t="s">
        <v>47</v>
      </c>
      <c r="C3" s="39" t="s">
        <v>47</v>
      </c>
      <c r="D3" s="13">
        <v>85</v>
      </c>
      <c r="E3" s="13">
        <v>84</v>
      </c>
      <c r="F3" s="13">
        <v>84</v>
      </c>
      <c r="G3" s="13">
        <v>85</v>
      </c>
      <c r="H3" s="13">
        <v>84</v>
      </c>
      <c r="I3" s="13">
        <v>85</v>
      </c>
      <c r="J3" s="13">
        <v>83</v>
      </c>
      <c r="K3" s="14">
        <v>84</v>
      </c>
      <c r="L3" s="13">
        <v>84</v>
      </c>
      <c r="M3" s="13">
        <v>84</v>
      </c>
      <c r="N3" s="13">
        <v>84</v>
      </c>
      <c r="O3" s="15">
        <v>85</v>
      </c>
      <c r="P3" s="13">
        <v>85</v>
      </c>
      <c r="Q3" s="15">
        <v>84</v>
      </c>
      <c r="R3" s="16">
        <v>83</v>
      </c>
      <c r="S3" s="17">
        <v>83</v>
      </c>
      <c r="T3" s="35">
        <v>82</v>
      </c>
      <c r="U3" s="43">
        <f t="shared" si="0"/>
        <v>1428</v>
      </c>
      <c r="V3" s="26">
        <v>2</v>
      </c>
      <c r="W3" s="40">
        <f>AVERAGE(D3:J3,L3:T3)</f>
        <v>84</v>
      </c>
      <c r="X3" s="26">
        <v>83</v>
      </c>
      <c r="Y3" s="71">
        <v>2</v>
      </c>
      <c r="Z3" s="93"/>
      <c r="AA3" s="3"/>
    </row>
    <row r="4" spans="1:27" ht="19.5" customHeight="1">
      <c r="A4" s="58" t="s">
        <v>33</v>
      </c>
      <c r="B4" s="38" t="s">
        <v>47</v>
      </c>
      <c r="C4" s="39" t="s">
        <v>48</v>
      </c>
      <c r="D4" s="13">
        <v>79</v>
      </c>
      <c r="E4" s="13">
        <v>84</v>
      </c>
      <c r="F4" s="13">
        <v>79</v>
      </c>
      <c r="G4" s="13">
        <v>85</v>
      </c>
      <c r="H4" s="13">
        <v>84</v>
      </c>
      <c r="I4" s="13">
        <v>85</v>
      </c>
      <c r="J4" s="13">
        <v>83</v>
      </c>
      <c r="K4" s="13">
        <v>81</v>
      </c>
      <c r="L4" s="13">
        <v>84</v>
      </c>
      <c r="M4" s="13">
        <v>84</v>
      </c>
      <c r="N4" s="13">
        <v>83</v>
      </c>
      <c r="O4" s="20">
        <v>82</v>
      </c>
      <c r="P4" s="94">
        <v>82</v>
      </c>
      <c r="Q4" s="95">
        <v>84</v>
      </c>
      <c r="R4" s="16">
        <v>84</v>
      </c>
      <c r="S4" s="17">
        <v>76</v>
      </c>
      <c r="T4" s="35">
        <v>83</v>
      </c>
      <c r="U4" s="43">
        <f t="shared" si="0"/>
        <v>1402</v>
      </c>
      <c r="V4" s="26">
        <v>3</v>
      </c>
      <c r="W4" s="40">
        <f>AVERAGE(D4:P4,R4:T4)</f>
        <v>82.375</v>
      </c>
      <c r="X4" s="26">
        <v>84</v>
      </c>
      <c r="Y4" s="71">
        <v>6</v>
      </c>
      <c r="Z4" s="93"/>
      <c r="AA4" s="3"/>
    </row>
    <row r="5" spans="1:27" ht="19.5" customHeight="1">
      <c r="A5" s="58" t="s">
        <v>37</v>
      </c>
      <c r="B5" s="38" t="s">
        <v>47</v>
      </c>
      <c r="C5" s="39" t="s">
        <v>49</v>
      </c>
      <c r="D5" s="21">
        <v>81</v>
      </c>
      <c r="E5" s="13">
        <v>85</v>
      </c>
      <c r="F5" s="13">
        <v>81</v>
      </c>
      <c r="G5" s="13">
        <v>85</v>
      </c>
      <c r="H5" s="13">
        <v>79</v>
      </c>
      <c r="I5" s="13">
        <v>80</v>
      </c>
      <c r="J5" s="13">
        <v>80</v>
      </c>
      <c r="K5" s="13">
        <v>82</v>
      </c>
      <c r="L5" s="13">
        <v>83</v>
      </c>
      <c r="M5" s="13">
        <v>82</v>
      </c>
      <c r="N5" s="13">
        <v>79</v>
      </c>
      <c r="O5" s="22">
        <v>81</v>
      </c>
      <c r="P5" s="13">
        <v>81</v>
      </c>
      <c r="Q5" s="15">
        <v>81</v>
      </c>
      <c r="R5" s="16">
        <v>81</v>
      </c>
      <c r="S5" s="17">
        <v>82</v>
      </c>
      <c r="T5" s="35">
        <v>80</v>
      </c>
      <c r="U5" s="43">
        <f t="shared" si="0"/>
        <v>1383</v>
      </c>
      <c r="V5" s="26">
        <v>4</v>
      </c>
      <c r="W5" s="40">
        <f>AVERAGE(D5:N5,P5:T5)</f>
        <v>81.375</v>
      </c>
      <c r="X5" s="26">
        <v>0</v>
      </c>
      <c r="Y5" s="71">
        <v>3</v>
      </c>
      <c r="Z5" s="93"/>
      <c r="AA5" s="3"/>
    </row>
    <row r="6" spans="1:27" ht="19.5" customHeight="1">
      <c r="A6" s="58" t="s">
        <v>28</v>
      </c>
      <c r="B6" s="38" t="s">
        <v>47</v>
      </c>
      <c r="C6" s="39" t="s">
        <v>49</v>
      </c>
      <c r="D6" s="13">
        <v>74</v>
      </c>
      <c r="E6" s="13">
        <v>80</v>
      </c>
      <c r="F6" s="13">
        <v>85</v>
      </c>
      <c r="G6" s="27">
        <v>78</v>
      </c>
      <c r="H6" s="13">
        <v>74</v>
      </c>
      <c r="I6" s="13">
        <v>83</v>
      </c>
      <c r="J6" s="13">
        <v>70</v>
      </c>
      <c r="K6" s="13">
        <v>81</v>
      </c>
      <c r="L6" s="13">
        <v>82</v>
      </c>
      <c r="M6" s="13">
        <v>79</v>
      </c>
      <c r="N6" s="13">
        <v>79</v>
      </c>
      <c r="O6" s="15">
        <v>81</v>
      </c>
      <c r="P6" s="13">
        <v>77</v>
      </c>
      <c r="Q6" s="15">
        <v>76</v>
      </c>
      <c r="R6" s="16">
        <v>76</v>
      </c>
      <c r="S6" s="17">
        <v>77</v>
      </c>
      <c r="T6" s="35">
        <v>70</v>
      </c>
      <c r="U6" s="43">
        <f t="shared" si="0"/>
        <v>1322</v>
      </c>
      <c r="V6" s="26">
        <v>5</v>
      </c>
      <c r="W6" s="40">
        <f>AVERAGE(D6:F6,H6:T6)</f>
        <v>77.75</v>
      </c>
      <c r="X6" s="26">
        <v>53</v>
      </c>
      <c r="Y6" s="71">
        <v>4</v>
      </c>
      <c r="Z6" s="93"/>
      <c r="AA6" s="3"/>
    </row>
    <row r="7" spans="1:27" ht="19.5" customHeight="1">
      <c r="A7" s="59" t="s">
        <v>26</v>
      </c>
      <c r="B7" s="38" t="s">
        <v>47</v>
      </c>
      <c r="C7" s="39" t="s">
        <v>49</v>
      </c>
      <c r="D7" s="13">
        <v>81</v>
      </c>
      <c r="E7" s="13">
        <v>82</v>
      </c>
      <c r="F7" s="13">
        <v>78</v>
      </c>
      <c r="G7" s="13">
        <v>77</v>
      </c>
      <c r="H7" s="13">
        <v>77</v>
      </c>
      <c r="I7" s="14">
        <v>76</v>
      </c>
      <c r="J7" s="13">
        <v>76</v>
      </c>
      <c r="K7" s="13">
        <v>70</v>
      </c>
      <c r="L7" s="13">
        <v>78</v>
      </c>
      <c r="M7" s="13">
        <v>80</v>
      </c>
      <c r="N7" s="13">
        <v>82</v>
      </c>
      <c r="O7" s="15">
        <v>73</v>
      </c>
      <c r="P7" s="13">
        <v>70</v>
      </c>
      <c r="Q7" s="15">
        <v>70</v>
      </c>
      <c r="R7" s="16">
        <v>67</v>
      </c>
      <c r="S7" s="17">
        <v>78</v>
      </c>
      <c r="T7" s="35">
        <v>77</v>
      </c>
      <c r="U7" s="43">
        <f t="shared" si="0"/>
        <v>1292</v>
      </c>
      <c r="V7" s="26">
        <v>6</v>
      </c>
      <c r="W7" s="40">
        <f>AVERAGE(D7:H7,J7:T7)</f>
        <v>76</v>
      </c>
      <c r="X7" s="26">
        <v>0</v>
      </c>
      <c r="Y7" s="71">
        <v>1</v>
      </c>
      <c r="Z7" s="93"/>
      <c r="AA7" s="3"/>
    </row>
    <row r="8" spans="1:27" ht="19.5" customHeight="1">
      <c r="A8" s="58" t="s">
        <v>22</v>
      </c>
      <c r="B8" s="38" t="s">
        <v>47</v>
      </c>
      <c r="C8" s="39" t="s">
        <v>47</v>
      </c>
      <c r="D8" s="21">
        <v>76</v>
      </c>
      <c r="E8" s="13">
        <v>81</v>
      </c>
      <c r="F8" s="13">
        <v>79</v>
      </c>
      <c r="G8" s="13">
        <v>67</v>
      </c>
      <c r="H8" s="13">
        <v>73</v>
      </c>
      <c r="I8" s="13">
        <v>82</v>
      </c>
      <c r="J8" s="13">
        <v>77</v>
      </c>
      <c r="K8" s="13">
        <v>70</v>
      </c>
      <c r="L8" s="13">
        <v>71</v>
      </c>
      <c r="M8" s="13">
        <v>78</v>
      </c>
      <c r="N8" s="13">
        <v>79</v>
      </c>
      <c r="O8" s="15">
        <v>63</v>
      </c>
      <c r="P8" s="13">
        <v>77</v>
      </c>
      <c r="Q8" s="15">
        <v>52</v>
      </c>
      <c r="R8" s="16">
        <v>55</v>
      </c>
      <c r="S8" s="17">
        <v>75</v>
      </c>
      <c r="T8" s="36">
        <v>76</v>
      </c>
      <c r="U8" s="43">
        <f t="shared" si="0"/>
        <v>1231</v>
      </c>
      <c r="V8" s="26">
        <v>7</v>
      </c>
      <c r="W8" s="40">
        <f>AVERAGE(D8:S8)</f>
        <v>72.1875</v>
      </c>
      <c r="X8" s="26">
        <v>76</v>
      </c>
      <c r="Y8" s="71">
        <v>7</v>
      </c>
      <c r="Z8" s="93"/>
      <c r="AA8" s="3"/>
    </row>
    <row r="9" spans="1:27" ht="19.5" customHeight="1">
      <c r="A9" s="58" t="s">
        <v>20</v>
      </c>
      <c r="B9" s="38" t="s">
        <v>47</v>
      </c>
      <c r="C9" s="39" t="s">
        <v>48</v>
      </c>
      <c r="D9" s="13">
        <v>73</v>
      </c>
      <c r="E9" s="13">
        <v>80</v>
      </c>
      <c r="F9" s="13">
        <v>62</v>
      </c>
      <c r="G9" s="13">
        <v>72</v>
      </c>
      <c r="H9" s="13">
        <v>68</v>
      </c>
      <c r="I9" s="13">
        <v>76</v>
      </c>
      <c r="J9" s="13">
        <v>66</v>
      </c>
      <c r="K9" s="13">
        <v>57</v>
      </c>
      <c r="L9" s="13">
        <v>75</v>
      </c>
      <c r="M9" s="13">
        <v>62</v>
      </c>
      <c r="N9" s="13">
        <v>71</v>
      </c>
      <c r="O9" s="15">
        <v>64</v>
      </c>
      <c r="P9" s="13">
        <v>64</v>
      </c>
      <c r="Q9" s="15">
        <v>63</v>
      </c>
      <c r="R9" s="16">
        <v>66</v>
      </c>
      <c r="S9" s="24">
        <v>68</v>
      </c>
      <c r="T9" s="35">
        <v>61</v>
      </c>
      <c r="U9" s="43">
        <f t="shared" si="0"/>
        <v>1148</v>
      </c>
      <c r="V9" s="26">
        <v>8</v>
      </c>
      <c r="W9" s="40">
        <f>AVERAGE(D9:R9,T9:T9)</f>
        <v>67.5</v>
      </c>
      <c r="X9" s="26">
        <v>0</v>
      </c>
      <c r="Y9" s="71">
        <v>9</v>
      </c>
      <c r="Z9" s="93"/>
      <c r="AA9" s="3"/>
    </row>
    <row r="10" spans="1:27" ht="19.5" customHeight="1">
      <c r="A10" s="58" t="s">
        <v>16</v>
      </c>
      <c r="B10" s="38" t="s">
        <v>47</v>
      </c>
      <c r="C10" s="39" t="s">
        <v>49</v>
      </c>
      <c r="D10" s="13">
        <v>82</v>
      </c>
      <c r="E10" s="13">
        <v>75</v>
      </c>
      <c r="F10" s="13">
        <v>67</v>
      </c>
      <c r="G10" s="13">
        <v>61</v>
      </c>
      <c r="H10" s="18">
        <v>85</v>
      </c>
      <c r="I10" s="13">
        <v>85</v>
      </c>
      <c r="J10" s="13">
        <v>62</v>
      </c>
      <c r="K10" s="13">
        <v>54</v>
      </c>
      <c r="L10" s="13">
        <v>80</v>
      </c>
      <c r="M10" s="13">
        <v>51</v>
      </c>
      <c r="N10" s="13">
        <v>70</v>
      </c>
      <c r="O10" s="15">
        <v>56</v>
      </c>
      <c r="P10" s="13">
        <v>69</v>
      </c>
      <c r="Q10" s="15">
        <v>58</v>
      </c>
      <c r="R10" s="16">
        <v>45</v>
      </c>
      <c r="S10" s="17">
        <v>74</v>
      </c>
      <c r="T10" s="35">
        <v>58</v>
      </c>
      <c r="U10" s="43">
        <f t="shared" si="0"/>
        <v>1132</v>
      </c>
      <c r="V10" s="26">
        <v>9</v>
      </c>
      <c r="W10" s="40">
        <f>AVERAGE(D10:G10,I10:T10)</f>
        <v>65.4375</v>
      </c>
      <c r="X10" s="26">
        <v>85</v>
      </c>
      <c r="Y10" s="71">
        <v>8</v>
      </c>
      <c r="Z10" s="93"/>
      <c r="AA10" s="3"/>
    </row>
    <row r="11" spans="1:27" ht="19.5" customHeight="1">
      <c r="A11" s="58" t="s">
        <v>25</v>
      </c>
      <c r="B11" s="38" t="s">
        <v>47</v>
      </c>
      <c r="C11" s="39" t="s">
        <v>48</v>
      </c>
      <c r="D11" s="19">
        <v>60</v>
      </c>
      <c r="E11" s="13">
        <v>60</v>
      </c>
      <c r="F11" s="13">
        <v>63</v>
      </c>
      <c r="G11" s="13">
        <v>58</v>
      </c>
      <c r="H11" s="13">
        <v>57</v>
      </c>
      <c r="I11" s="13">
        <v>69</v>
      </c>
      <c r="J11" s="13">
        <v>67</v>
      </c>
      <c r="K11" s="13">
        <v>33</v>
      </c>
      <c r="L11" s="13">
        <v>66</v>
      </c>
      <c r="M11" s="13">
        <v>53</v>
      </c>
      <c r="N11" s="13">
        <v>76</v>
      </c>
      <c r="O11" s="15">
        <v>55</v>
      </c>
      <c r="P11" s="13">
        <v>62</v>
      </c>
      <c r="Q11" s="15">
        <v>52</v>
      </c>
      <c r="R11" s="16">
        <v>61</v>
      </c>
      <c r="S11" s="17">
        <v>59</v>
      </c>
      <c r="T11" s="35">
        <v>61</v>
      </c>
      <c r="U11" s="43">
        <f t="shared" si="0"/>
        <v>1012</v>
      </c>
      <c r="V11" s="26">
        <v>10</v>
      </c>
      <c r="W11" s="40">
        <f>AVERAGE(E11:T11)</f>
        <v>59.5</v>
      </c>
      <c r="X11" s="26">
        <v>10</v>
      </c>
      <c r="Y11" s="71">
        <v>15</v>
      </c>
      <c r="Z11" s="93"/>
      <c r="AA11" s="3"/>
    </row>
    <row r="12" spans="1:27" ht="19.5" customHeight="1">
      <c r="A12" s="58" t="s">
        <v>21</v>
      </c>
      <c r="B12" s="38" t="s">
        <v>47</v>
      </c>
      <c r="C12" s="39" t="s">
        <v>48</v>
      </c>
      <c r="D12" s="13">
        <v>55</v>
      </c>
      <c r="E12" s="13">
        <v>76</v>
      </c>
      <c r="F12" s="13">
        <v>60</v>
      </c>
      <c r="G12" s="13">
        <v>60</v>
      </c>
      <c r="H12" s="13">
        <v>57</v>
      </c>
      <c r="I12" s="13">
        <v>64</v>
      </c>
      <c r="J12" s="13">
        <v>62</v>
      </c>
      <c r="K12" s="13">
        <v>40</v>
      </c>
      <c r="L12" s="13">
        <v>77</v>
      </c>
      <c r="M12" s="14">
        <v>57</v>
      </c>
      <c r="N12" s="13">
        <v>72</v>
      </c>
      <c r="O12" s="15">
        <v>55</v>
      </c>
      <c r="P12" s="13">
        <v>41</v>
      </c>
      <c r="Q12" s="15">
        <v>45</v>
      </c>
      <c r="R12" s="25">
        <v>38</v>
      </c>
      <c r="S12" s="17">
        <v>41</v>
      </c>
      <c r="T12" s="35">
        <v>67</v>
      </c>
      <c r="U12" s="43">
        <f t="shared" si="0"/>
        <v>967</v>
      </c>
      <c r="V12" s="26">
        <v>11</v>
      </c>
      <c r="W12" s="40">
        <f>AVERAGE(D12:L12,N12:T12)</f>
        <v>56.875</v>
      </c>
      <c r="X12" s="26">
        <v>0</v>
      </c>
      <c r="Y12" s="71">
        <v>12</v>
      </c>
      <c r="Z12" s="93"/>
      <c r="AA12" s="3"/>
    </row>
    <row r="13" spans="1:27" ht="19.5" customHeight="1">
      <c r="A13" s="58" t="s">
        <v>18</v>
      </c>
      <c r="B13" s="38" t="s">
        <v>47</v>
      </c>
      <c r="C13" s="39" t="s">
        <v>49</v>
      </c>
      <c r="D13" s="13">
        <v>42</v>
      </c>
      <c r="E13" s="13">
        <v>70</v>
      </c>
      <c r="F13" s="13">
        <v>79</v>
      </c>
      <c r="G13" s="13">
        <v>54</v>
      </c>
      <c r="H13" s="13">
        <v>26</v>
      </c>
      <c r="I13" s="13">
        <v>59</v>
      </c>
      <c r="J13" s="13">
        <v>63</v>
      </c>
      <c r="K13" s="13">
        <v>50</v>
      </c>
      <c r="L13" s="13">
        <v>64</v>
      </c>
      <c r="M13" s="13">
        <v>37</v>
      </c>
      <c r="N13" s="13">
        <v>51</v>
      </c>
      <c r="O13" s="15">
        <v>51</v>
      </c>
      <c r="P13" s="13">
        <v>48</v>
      </c>
      <c r="Q13" s="15">
        <v>66</v>
      </c>
      <c r="R13" s="23">
        <v>71</v>
      </c>
      <c r="S13" s="17">
        <v>63</v>
      </c>
      <c r="T13" s="35">
        <v>7</v>
      </c>
      <c r="U13" s="43">
        <f t="shared" si="0"/>
        <v>901</v>
      </c>
      <c r="V13" s="26">
        <v>12</v>
      </c>
      <c r="W13" s="40">
        <f>AVERAGE(D13:Q13,S13:T13)</f>
        <v>51.875</v>
      </c>
      <c r="X13" s="26">
        <v>71</v>
      </c>
      <c r="Y13" s="71">
        <v>10</v>
      </c>
      <c r="Z13" s="93"/>
      <c r="AA13" s="3"/>
    </row>
    <row r="14" spans="1:27" ht="19.5" customHeight="1">
      <c r="A14" s="58" t="s">
        <v>19</v>
      </c>
      <c r="B14" s="38" t="s">
        <v>47</v>
      </c>
      <c r="C14" s="39" t="s">
        <v>48</v>
      </c>
      <c r="D14" s="13">
        <v>58</v>
      </c>
      <c r="E14" s="13">
        <v>85</v>
      </c>
      <c r="F14" s="13">
        <v>85</v>
      </c>
      <c r="G14" s="13">
        <v>66</v>
      </c>
      <c r="H14" s="13">
        <v>17</v>
      </c>
      <c r="I14" s="13">
        <v>12</v>
      </c>
      <c r="J14" s="18">
        <v>58</v>
      </c>
      <c r="K14" s="21">
        <v>45</v>
      </c>
      <c r="L14" s="13">
        <v>62</v>
      </c>
      <c r="M14" s="13">
        <v>47</v>
      </c>
      <c r="N14" s="13">
        <v>40</v>
      </c>
      <c r="O14" s="15">
        <v>50</v>
      </c>
      <c r="P14" s="13">
        <v>52</v>
      </c>
      <c r="Q14" s="15">
        <v>41</v>
      </c>
      <c r="R14" s="16">
        <v>80</v>
      </c>
      <c r="S14" s="17">
        <v>61</v>
      </c>
      <c r="T14" s="35">
        <v>26</v>
      </c>
      <c r="U14" s="43">
        <f t="shared" si="0"/>
        <v>885</v>
      </c>
      <c r="V14" s="26">
        <v>13</v>
      </c>
      <c r="W14" s="40">
        <f>AVERAGE(D14:I14,K14:T14)</f>
        <v>51.6875</v>
      </c>
      <c r="X14" s="26">
        <v>58</v>
      </c>
      <c r="Y14" s="71">
        <v>16</v>
      </c>
      <c r="Z14" s="93"/>
      <c r="AA14" s="3"/>
    </row>
    <row r="15" spans="1:27" ht="19.5" customHeight="1">
      <c r="A15" s="58" t="s">
        <v>14</v>
      </c>
      <c r="B15" s="38" t="s">
        <v>47</v>
      </c>
      <c r="C15" s="39" t="s">
        <v>47</v>
      </c>
      <c r="D15" s="13">
        <v>70</v>
      </c>
      <c r="E15" s="18">
        <v>53</v>
      </c>
      <c r="F15" s="13">
        <v>64</v>
      </c>
      <c r="G15" s="13">
        <v>52</v>
      </c>
      <c r="H15" s="13">
        <v>60</v>
      </c>
      <c r="I15" s="13">
        <v>81</v>
      </c>
      <c r="J15" s="13">
        <v>52</v>
      </c>
      <c r="K15" s="13">
        <v>25</v>
      </c>
      <c r="L15" s="13">
        <v>59</v>
      </c>
      <c r="M15" s="13">
        <v>15</v>
      </c>
      <c r="N15" s="13">
        <v>67</v>
      </c>
      <c r="O15" s="15">
        <v>47</v>
      </c>
      <c r="P15" s="13">
        <v>58</v>
      </c>
      <c r="Q15" s="15">
        <v>32</v>
      </c>
      <c r="R15" s="16">
        <v>21</v>
      </c>
      <c r="S15" s="17">
        <v>36</v>
      </c>
      <c r="T15" s="35">
        <v>74</v>
      </c>
      <c r="U15" s="43">
        <f t="shared" si="0"/>
        <v>866</v>
      </c>
      <c r="V15" s="26">
        <v>14</v>
      </c>
      <c r="W15" s="40">
        <f>AVERAGE(D15,F15:T15)</f>
        <v>50.8125</v>
      </c>
      <c r="X15" s="26">
        <v>53</v>
      </c>
      <c r="Y15" s="71">
        <v>14</v>
      </c>
      <c r="Z15" s="93"/>
      <c r="AA15" s="3"/>
    </row>
    <row r="16" spans="1:27" ht="19.5" customHeight="1">
      <c r="A16" s="58" t="s">
        <v>29</v>
      </c>
      <c r="B16" s="38" t="s">
        <v>47</v>
      </c>
      <c r="C16" s="39" t="s">
        <v>48</v>
      </c>
      <c r="D16" s="13">
        <v>76</v>
      </c>
      <c r="E16" s="13">
        <v>80</v>
      </c>
      <c r="F16" s="13">
        <v>55</v>
      </c>
      <c r="G16" s="13">
        <v>47</v>
      </c>
      <c r="H16" s="13">
        <v>59</v>
      </c>
      <c r="I16" s="13">
        <v>68</v>
      </c>
      <c r="J16" s="13">
        <v>43</v>
      </c>
      <c r="K16" s="13">
        <v>15</v>
      </c>
      <c r="L16" s="13">
        <v>63</v>
      </c>
      <c r="M16" s="13">
        <v>58</v>
      </c>
      <c r="N16" s="19">
        <v>50</v>
      </c>
      <c r="O16" s="15">
        <v>32</v>
      </c>
      <c r="P16" s="13">
        <v>45</v>
      </c>
      <c r="Q16" s="15">
        <v>27</v>
      </c>
      <c r="R16" s="16">
        <v>44</v>
      </c>
      <c r="S16" s="17">
        <v>39</v>
      </c>
      <c r="T16" s="35">
        <v>46</v>
      </c>
      <c r="U16" s="43">
        <f t="shared" si="0"/>
        <v>847</v>
      </c>
      <c r="V16" s="26">
        <v>15</v>
      </c>
      <c r="W16" s="40">
        <f>AVERAGE(D16:M16,O16:T16)</f>
        <v>49.8125</v>
      </c>
      <c r="X16" s="26">
        <v>15</v>
      </c>
      <c r="Y16" s="71">
        <v>17</v>
      </c>
      <c r="Z16" s="93"/>
      <c r="AA16" s="3"/>
    </row>
    <row r="17" spans="1:27" ht="19.5" customHeight="1">
      <c r="A17" s="58" t="s">
        <v>13</v>
      </c>
      <c r="B17" s="38" t="s">
        <v>47</v>
      </c>
      <c r="C17" s="39" t="s">
        <v>49</v>
      </c>
      <c r="D17" s="13">
        <v>57</v>
      </c>
      <c r="E17" s="13">
        <v>60</v>
      </c>
      <c r="F17" s="13">
        <v>43</v>
      </c>
      <c r="G17" s="13">
        <v>52</v>
      </c>
      <c r="H17" s="13">
        <v>56</v>
      </c>
      <c r="I17" s="21">
        <v>21</v>
      </c>
      <c r="J17" s="13">
        <v>38</v>
      </c>
      <c r="K17" s="13">
        <v>46</v>
      </c>
      <c r="L17" s="18">
        <v>50</v>
      </c>
      <c r="M17" s="21">
        <v>34</v>
      </c>
      <c r="N17" s="13">
        <v>58</v>
      </c>
      <c r="O17" s="15">
        <v>20</v>
      </c>
      <c r="P17" s="13">
        <v>58</v>
      </c>
      <c r="Q17" s="15">
        <v>34</v>
      </c>
      <c r="R17" s="16">
        <v>48</v>
      </c>
      <c r="S17" s="17">
        <v>75</v>
      </c>
      <c r="T17" s="35">
        <v>61</v>
      </c>
      <c r="U17" s="43">
        <f t="shared" si="0"/>
        <v>811</v>
      </c>
      <c r="V17" s="26">
        <v>16</v>
      </c>
      <c r="W17" s="40">
        <f>AVERAGE(D17:K17,M17:T17)</f>
        <v>47.5625</v>
      </c>
      <c r="X17" s="26">
        <v>50</v>
      </c>
      <c r="Y17" s="71">
        <v>13</v>
      </c>
      <c r="Z17" s="93"/>
      <c r="AA17" s="3"/>
    </row>
    <row r="18" spans="1:27" ht="19.5" customHeight="1">
      <c r="A18" s="58" t="s">
        <v>15</v>
      </c>
      <c r="B18" s="38" t="s">
        <v>47</v>
      </c>
      <c r="C18" s="39" t="s">
        <v>49</v>
      </c>
      <c r="D18" s="13">
        <v>57</v>
      </c>
      <c r="E18" s="13">
        <v>70</v>
      </c>
      <c r="F18" s="13">
        <v>60</v>
      </c>
      <c r="G18" s="13">
        <v>31</v>
      </c>
      <c r="H18" s="13">
        <v>52</v>
      </c>
      <c r="I18" s="13">
        <v>55</v>
      </c>
      <c r="J18" s="13">
        <v>22</v>
      </c>
      <c r="K18" s="13">
        <v>36</v>
      </c>
      <c r="L18" s="13">
        <v>55</v>
      </c>
      <c r="M18" s="13">
        <v>52</v>
      </c>
      <c r="N18" s="13">
        <v>62</v>
      </c>
      <c r="O18" s="15">
        <v>45</v>
      </c>
      <c r="P18" s="14">
        <v>46</v>
      </c>
      <c r="Q18" s="99">
        <v>43</v>
      </c>
      <c r="R18" s="16">
        <v>29</v>
      </c>
      <c r="S18" s="17">
        <v>30</v>
      </c>
      <c r="T18" s="35">
        <v>34</v>
      </c>
      <c r="U18" s="43">
        <f t="shared" si="0"/>
        <v>779</v>
      </c>
      <c r="V18" s="26">
        <v>17</v>
      </c>
      <c r="W18" s="40">
        <f>AVERAGE(D18:O18,Q18:T18)</f>
        <v>45.8125</v>
      </c>
      <c r="X18" s="26">
        <v>24</v>
      </c>
      <c r="Y18" s="71">
        <v>11</v>
      </c>
      <c r="Z18" s="93"/>
      <c r="AA18" s="3"/>
    </row>
    <row r="19" spans="1:27" ht="19.5" customHeight="1">
      <c r="A19" s="58" t="s">
        <v>17</v>
      </c>
      <c r="B19" s="38" t="s">
        <v>47</v>
      </c>
      <c r="C19" s="39" t="s">
        <v>47</v>
      </c>
      <c r="D19" s="21">
        <v>20</v>
      </c>
      <c r="E19" s="13">
        <v>46</v>
      </c>
      <c r="F19" s="13">
        <v>19</v>
      </c>
      <c r="G19" s="13">
        <v>7</v>
      </c>
      <c r="H19" s="13">
        <v>9</v>
      </c>
      <c r="I19" s="13">
        <v>0</v>
      </c>
      <c r="J19" s="13">
        <v>0</v>
      </c>
      <c r="K19" s="13">
        <v>7</v>
      </c>
      <c r="L19" s="13">
        <v>17</v>
      </c>
      <c r="M19" s="13">
        <v>0</v>
      </c>
      <c r="N19" s="13">
        <v>30</v>
      </c>
      <c r="O19" s="15">
        <v>4</v>
      </c>
      <c r="P19" s="13">
        <v>4</v>
      </c>
      <c r="Q19" s="15">
        <v>0</v>
      </c>
      <c r="R19" s="16">
        <v>8</v>
      </c>
      <c r="S19" s="17">
        <v>11</v>
      </c>
      <c r="T19" s="35">
        <v>0</v>
      </c>
      <c r="U19" s="43">
        <f t="shared" si="0"/>
        <v>182</v>
      </c>
      <c r="V19" s="26">
        <v>18</v>
      </c>
      <c r="W19" s="40">
        <f>AVERAGE(D19:T19)</f>
        <v>10.705882352941176</v>
      </c>
      <c r="X19" s="26" t="s">
        <v>56</v>
      </c>
      <c r="Y19" s="71">
        <v>18</v>
      </c>
      <c r="Z19" s="93"/>
      <c r="AA19" s="3"/>
    </row>
    <row r="20" spans="1:26" ht="12.75" customHeight="1">
      <c r="A20" s="106" t="s">
        <v>41</v>
      </c>
      <c r="B20" s="107"/>
      <c r="C20" s="37"/>
      <c r="D20" s="33">
        <f aca="true" t="shared" si="1" ref="D20:T20">SUM(D2:D19)</f>
        <v>1210</v>
      </c>
      <c r="E20" s="32">
        <f t="shared" si="1"/>
        <v>1336</v>
      </c>
      <c r="F20" s="32">
        <f t="shared" si="1"/>
        <v>1228</v>
      </c>
      <c r="G20" s="32">
        <f t="shared" si="1"/>
        <v>1122</v>
      </c>
      <c r="H20" s="32">
        <f t="shared" si="1"/>
        <v>1102</v>
      </c>
      <c r="I20" s="32">
        <f>SUM(I2:I19)</f>
        <v>1166</v>
      </c>
      <c r="J20" s="32">
        <f t="shared" si="1"/>
        <v>1087</v>
      </c>
      <c r="K20" s="32">
        <f t="shared" si="1"/>
        <v>961</v>
      </c>
      <c r="L20" s="32">
        <f t="shared" si="1"/>
        <v>1235</v>
      </c>
      <c r="M20" s="32">
        <f t="shared" si="1"/>
        <v>1038</v>
      </c>
      <c r="N20" s="32">
        <f t="shared" si="1"/>
        <v>1218</v>
      </c>
      <c r="O20" s="32">
        <f t="shared" si="1"/>
        <v>1029</v>
      </c>
      <c r="P20" s="32">
        <f>SUM(P2:P19)</f>
        <v>1104</v>
      </c>
      <c r="Q20" s="32">
        <f t="shared" si="1"/>
        <v>993</v>
      </c>
      <c r="R20" s="32">
        <f t="shared" si="1"/>
        <v>1042</v>
      </c>
      <c r="S20" s="32">
        <f t="shared" si="1"/>
        <v>1113</v>
      </c>
      <c r="T20" s="32">
        <f t="shared" si="1"/>
        <v>1048</v>
      </c>
      <c r="U20" s="101">
        <f>SUM(U2:U19)</f>
        <v>19032</v>
      </c>
      <c r="V20" s="101"/>
      <c r="W20" s="102"/>
      <c r="X20" s="8"/>
      <c r="Y20" s="60"/>
      <c r="Z20" s="11"/>
    </row>
    <row r="21" spans="1:26" ht="12.75" customHeight="1">
      <c r="A21" s="61" t="s">
        <v>24</v>
      </c>
      <c r="B21" s="12"/>
      <c r="C21" s="12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31"/>
      <c r="R21" s="31"/>
      <c r="S21" s="31"/>
      <c r="T21" s="31"/>
      <c r="U21" s="103">
        <f>SUM(D20:T20)</f>
        <v>19032</v>
      </c>
      <c r="V21" s="104"/>
      <c r="W21" s="105"/>
      <c r="X21" s="8"/>
      <c r="Y21" s="60"/>
      <c r="Z21" s="4"/>
    </row>
    <row r="22" spans="1:26" ht="12.75" customHeight="1">
      <c r="A22" s="62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5"/>
      <c r="M22" s="5"/>
      <c r="N22" s="5"/>
      <c r="O22" s="5"/>
      <c r="P22" s="7"/>
      <c r="Q22" s="7"/>
      <c r="R22" s="7"/>
      <c r="S22" s="7"/>
      <c r="T22" s="7"/>
      <c r="U22" s="28"/>
      <c r="V22" s="7"/>
      <c r="W22" s="10"/>
      <c r="X22" s="8"/>
      <c r="Y22" s="60"/>
      <c r="Z22" s="4"/>
    </row>
    <row r="23" spans="1:26" ht="12.75" customHeight="1" thickBot="1">
      <c r="A23" s="63" t="s">
        <v>31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5"/>
      <c r="M23" s="65"/>
      <c r="N23" s="65"/>
      <c r="O23" s="65"/>
      <c r="P23" s="66"/>
      <c r="Q23" s="66"/>
      <c r="R23" s="66"/>
      <c r="S23" s="66"/>
      <c r="T23" s="66"/>
      <c r="U23" s="67"/>
      <c r="V23" s="66"/>
      <c r="W23" s="68"/>
      <c r="X23" s="69"/>
      <c r="Y23" s="70"/>
      <c r="Z23" s="4"/>
    </row>
    <row r="24" spans="1:27" ht="12.75" customHeight="1" thickBot="1" thickTop="1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5"/>
      <c r="M24" s="5"/>
      <c r="N24" s="5"/>
      <c r="O24" s="5"/>
      <c r="P24" s="7"/>
      <c r="Q24" s="7"/>
      <c r="R24" s="7"/>
      <c r="S24" s="7"/>
      <c r="T24" s="7"/>
      <c r="U24" s="7"/>
      <c r="V24" s="7"/>
      <c r="W24" s="7"/>
      <c r="X24" s="7"/>
      <c r="Y24" s="4"/>
      <c r="Z24" s="4"/>
      <c r="AA24" s="4"/>
    </row>
    <row r="25" spans="1:24" ht="114.75" customHeight="1" thickTop="1">
      <c r="A25" s="44" t="s">
        <v>45</v>
      </c>
      <c r="B25" s="45" t="s">
        <v>50</v>
      </c>
      <c r="C25" s="72" t="s">
        <v>51</v>
      </c>
      <c r="D25" s="73" t="s">
        <v>38</v>
      </c>
      <c r="E25" s="73" t="s">
        <v>1</v>
      </c>
      <c r="F25" s="74" t="s">
        <v>39</v>
      </c>
      <c r="G25" s="75" t="s">
        <v>4</v>
      </c>
      <c r="H25" s="76" t="s">
        <v>6</v>
      </c>
      <c r="I25" s="75" t="s">
        <v>44</v>
      </c>
      <c r="J25" s="77" t="s">
        <v>7</v>
      </c>
      <c r="K25" s="77" t="s">
        <v>10</v>
      </c>
      <c r="L25" s="78" t="s">
        <v>37</v>
      </c>
      <c r="M25" s="78" t="s">
        <v>34</v>
      </c>
      <c r="N25" s="79" t="s">
        <v>8</v>
      </c>
      <c r="O25" s="80" t="s">
        <v>32</v>
      </c>
      <c r="P25" s="80" t="s">
        <v>36</v>
      </c>
      <c r="Q25" s="89" t="s">
        <v>11</v>
      </c>
      <c r="R25" s="76" t="s">
        <v>12</v>
      </c>
      <c r="S25" s="81" t="s">
        <v>55</v>
      </c>
      <c r="V25" s="34"/>
      <c r="X25"/>
    </row>
    <row r="26" spans="1:24" ht="19.5" customHeight="1">
      <c r="A26" s="58" t="s">
        <v>27</v>
      </c>
      <c r="B26" s="41" t="s">
        <v>47</v>
      </c>
      <c r="C26" s="42" t="s">
        <v>48</v>
      </c>
      <c r="D26" s="26">
        <v>41</v>
      </c>
      <c r="E26" s="25">
        <v>39</v>
      </c>
      <c r="F26" s="25">
        <v>64</v>
      </c>
      <c r="G26" s="25">
        <v>22</v>
      </c>
      <c r="H26" s="25">
        <v>47</v>
      </c>
      <c r="I26" s="25">
        <v>59</v>
      </c>
      <c r="J26" s="25">
        <v>44</v>
      </c>
      <c r="K26" s="25">
        <v>68</v>
      </c>
      <c r="L26" s="25">
        <v>60</v>
      </c>
      <c r="M26" s="25">
        <v>52</v>
      </c>
      <c r="N26" s="26">
        <v>64</v>
      </c>
      <c r="O26" s="25">
        <v>58</v>
      </c>
      <c r="P26" s="25">
        <v>72</v>
      </c>
      <c r="Q26" s="90">
        <f aca="true" t="shared" si="2" ref="Q26:Q43">SUM(D26:P26)</f>
        <v>690</v>
      </c>
      <c r="R26" s="26">
        <v>1</v>
      </c>
      <c r="S26" s="96">
        <v>2</v>
      </c>
      <c r="T26" s="98"/>
      <c r="U26" s="1"/>
      <c r="V26" s="2"/>
      <c r="W26" s="2"/>
      <c r="X26"/>
    </row>
    <row r="27" spans="1:24" ht="19.5" customHeight="1">
      <c r="A27" s="59" t="s">
        <v>26</v>
      </c>
      <c r="B27" s="41" t="s">
        <v>47</v>
      </c>
      <c r="C27" s="42" t="s">
        <v>49</v>
      </c>
      <c r="D27" s="25">
        <v>55</v>
      </c>
      <c r="E27" s="25">
        <v>53</v>
      </c>
      <c r="F27" s="25">
        <v>48</v>
      </c>
      <c r="G27" s="25">
        <v>49</v>
      </c>
      <c r="H27" s="25">
        <v>69</v>
      </c>
      <c r="I27" s="25">
        <v>24</v>
      </c>
      <c r="J27" s="25">
        <v>12</v>
      </c>
      <c r="K27" s="25">
        <v>51</v>
      </c>
      <c r="L27" s="25">
        <v>10</v>
      </c>
      <c r="M27" s="25">
        <v>3</v>
      </c>
      <c r="N27" s="26">
        <v>45</v>
      </c>
      <c r="O27" s="25">
        <v>21</v>
      </c>
      <c r="P27" s="25">
        <v>22</v>
      </c>
      <c r="Q27" s="90">
        <f t="shared" si="2"/>
        <v>462</v>
      </c>
      <c r="R27" s="26">
        <v>2</v>
      </c>
      <c r="S27" s="96">
        <v>1</v>
      </c>
      <c r="T27" s="98"/>
      <c r="U27" s="1"/>
      <c r="V27" s="2"/>
      <c r="W27" s="2"/>
      <c r="X27"/>
    </row>
    <row r="28" spans="1:24" ht="19.5" customHeight="1">
      <c r="A28" s="58" t="s">
        <v>37</v>
      </c>
      <c r="B28" s="100" t="s">
        <v>48</v>
      </c>
      <c r="C28" s="42" t="s">
        <v>47</v>
      </c>
      <c r="D28" s="26">
        <v>52</v>
      </c>
      <c r="E28" s="25">
        <v>45</v>
      </c>
      <c r="F28" s="25">
        <v>4</v>
      </c>
      <c r="G28" s="25">
        <v>6</v>
      </c>
      <c r="H28" s="25">
        <v>0</v>
      </c>
      <c r="I28" s="25">
        <v>35</v>
      </c>
      <c r="J28" s="25">
        <v>24</v>
      </c>
      <c r="K28" s="25">
        <v>27</v>
      </c>
      <c r="L28" s="25">
        <v>59</v>
      </c>
      <c r="M28" s="25">
        <v>31</v>
      </c>
      <c r="N28" s="26">
        <v>42</v>
      </c>
      <c r="O28" s="25">
        <v>14</v>
      </c>
      <c r="P28" s="25">
        <v>44</v>
      </c>
      <c r="Q28" s="90">
        <f t="shared" si="2"/>
        <v>383</v>
      </c>
      <c r="R28" s="26">
        <v>3</v>
      </c>
      <c r="S28" s="97">
        <v>3</v>
      </c>
      <c r="T28" s="98"/>
      <c r="U28" s="1"/>
      <c r="V28" s="2"/>
      <c r="W28" s="2"/>
      <c r="X28"/>
    </row>
    <row r="29" spans="1:24" ht="19.5" customHeight="1">
      <c r="A29" s="58" t="s">
        <v>33</v>
      </c>
      <c r="B29" s="100" t="s">
        <v>49</v>
      </c>
      <c r="C29" s="42" t="s">
        <v>48</v>
      </c>
      <c r="D29" s="26">
        <v>28</v>
      </c>
      <c r="E29" s="25">
        <v>21</v>
      </c>
      <c r="F29" s="25">
        <v>6</v>
      </c>
      <c r="G29" s="25">
        <v>0</v>
      </c>
      <c r="H29" s="25">
        <v>61</v>
      </c>
      <c r="I29" s="25">
        <v>18</v>
      </c>
      <c r="J29" s="25">
        <v>19</v>
      </c>
      <c r="K29" s="25">
        <v>36</v>
      </c>
      <c r="L29" s="25">
        <v>42</v>
      </c>
      <c r="M29" s="25">
        <v>49</v>
      </c>
      <c r="N29" s="26">
        <v>57</v>
      </c>
      <c r="O29" s="25">
        <v>34</v>
      </c>
      <c r="P29" s="25">
        <v>0</v>
      </c>
      <c r="Q29" s="90">
        <f t="shared" si="2"/>
        <v>371</v>
      </c>
      <c r="R29" s="26">
        <v>4</v>
      </c>
      <c r="S29" s="97">
        <v>6</v>
      </c>
      <c r="T29" s="98"/>
      <c r="U29" s="1"/>
      <c r="V29" s="2"/>
      <c r="W29" s="2"/>
      <c r="X29"/>
    </row>
    <row r="30" spans="1:24" ht="19.5" customHeight="1">
      <c r="A30" s="58" t="s">
        <v>16</v>
      </c>
      <c r="B30" s="100" t="s">
        <v>48</v>
      </c>
      <c r="C30" s="42" t="s">
        <v>48</v>
      </c>
      <c r="D30" s="26">
        <v>12</v>
      </c>
      <c r="E30" s="25">
        <v>18</v>
      </c>
      <c r="F30" s="25">
        <v>13</v>
      </c>
      <c r="G30" s="25">
        <v>70</v>
      </c>
      <c r="H30" s="25">
        <v>15</v>
      </c>
      <c r="I30" s="25">
        <v>0</v>
      </c>
      <c r="J30" s="25">
        <v>14</v>
      </c>
      <c r="K30" s="25">
        <v>0</v>
      </c>
      <c r="L30" s="25">
        <v>12</v>
      </c>
      <c r="M30" s="25">
        <v>14</v>
      </c>
      <c r="N30" s="26">
        <v>15</v>
      </c>
      <c r="O30" s="25">
        <v>10</v>
      </c>
      <c r="P30" s="25">
        <v>14</v>
      </c>
      <c r="Q30" s="90">
        <f t="shared" si="2"/>
        <v>207</v>
      </c>
      <c r="R30" s="26">
        <v>5</v>
      </c>
      <c r="S30" s="97">
        <v>7</v>
      </c>
      <c r="T30" s="98"/>
      <c r="U30" s="1"/>
      <c r="V30" s="2"/>
      <c r="W30" s="2"/>
      <c r="X30"/>
    </row>
    <row r="31" spans="1:24" ht="19.5" customHeight="1">
      <c r="A31" s="58" t="s">
        <v>18</v>
      </c>
      <c r="B31" s="100" t="s">
        <v>49</v>
      </c>
      <c r="C31" s="42" t="s">
        <v>49</v>
      </c>
      <c r="D31" s="26">
        <v>18</v>
      </c>
      <c r="E31" s="25">
        <v>9</v>
      </c>
      <c r="F31" s="25">
        <v>14</v>
      </c>
      <c r="G31" s="25">
        <v>0</v>
      </c>
      <c r="H31" s="25">
        <v>19</v>
      </c>
      <c r="I31" s="25">
        <v>18</v>
      </c>
      <c r="J31" s="25">
        <v>10</v>
      </c>
      <c r="K31" s="25">
        <v>11</v>
      </c>
      <c r="L31" s="25">
        <v>0</v>
      </c>
      <c r="M31" s="25">
        <v>19</v>
      </c>
      <c r="N31" s="26">
        <v>10</v>
      </c>
      <c r="O31" s="25">
        <v>67</v>
      </c>
      <c r="P31" s="25">
        <v>11</v>
      </c>
      <c r="Q31" s="90">
        <f t="shared" si="2"/>
        <v>206</v>
      </c>
      <c r="R31" s="26">
        <v>6</v>
      </c>
      <c r="S31" s="97">
        <v>5</v>
      </c>
      <c r="T31" s="98"/>
      <c r="U31" s="1"/>
      <c r="V31" s="2"/>
      <c r="W31" s="2"/>
      <c r="X31"/>
    </row>
    <row r="32" spans="1:24" ht="19.5" customHeight="1">
      <c r="A32" s="58" t="s">
        <v>22</v>
      </c>
      <c r="B32" s="41" t="s">
        <v>47</v>
      </c>
      <c r="C32" s="42" t="s">
        <v>48</v>
      </c>
      <c r="D32" s="26">
        <v>3</v>
      </c>
      <c r="E32" s="25">
        <v>10</v>
      </c>
      <c r="F32" s="25">
        <v>8</v>
      </c>
      <c r="G32" s="25">
        <v>0</v>
      </c>
      <c r="H32" s="25">
        <v>16</v>
      </c>
      <c r="I32" s="25">
        <v>25</v>
      </c>
      <c r="J32" s="25">
        <v>0</v>
      </c>
      <c r="K32" s="25">
        <v>27</v>
      </c>
      <c r="L32" s="25">
        <v>20</v>
      </c>
      <c r="M32" s="25">
        <v>24</v>
      </c>
      <c r="N32" s="26">
        <v>18</v>
      </c>
      <c r="O32" s="25">
        <v>13</v>
      </c>
      <c r="P32" s="25">
        <v>22</v>
      </c>
      <c r="Q32" s="90">
        <f t="shared" si="2"/>
        <v>186</v>
      </c>
      <c r="R32" s="26">
        <v>7</v>
      </c>
      <c r="S32" s="96">
        <v>13</v>
      </c>
      <c r="T32" s="98"/>
      <c r="U32" s="1"/>
      <c r="V32" s="2"/>
      <c r="W32" s="2"/>
      <c r="X32"/>
    </row>
    <row r="33" spans="1:24" ht="19.5" customHeight="1">
      <c r="A33" s="58" t="s">
        <v>13</v>
      </c>
      <c r="B33" s="41" t="s">
        <v>47</v>
      </c>
      <c r="C33" s="42" t="s">
        <v>49</v>
      </c>
      <c r="D33" s="26">
        <v>16</v>
      </c>
      <c r="E33" s="25">
        <v>16</v>
      </c>
      <c r="F33" s="25">
        <v>0</v>
      </c>
      <c r="G33" s="25">
        <v>0</v>
      </c>
      <c r="H33" s="25">
        <v>0</v>
      </c>
      <c r="I33" s="25">
        <v>0</v>
      </c>
      <c r="J33" s="25">
        <v>68</v>
      </c>
      <c r="K33" s="25">
        <v>0</v>
      </c>
      <c r="L33" s="25">
        <v>0</v>
      </c>
      <c r="M33" s="25">
        <v>0</v>
      </c>
      <c r="N33" s="26">
        <v>0</v>
      </c>
      <c r="O33" s="25">
        <v>0</v>
      </c>
      <c r="P33" s="25">
        <v>9</v>
      </c>
      <c r="Q33" s="90">
        <f t="shared" si="2"/>
        <v>109</v>
      </c>
      <c r="R33" s="26">
        <v>8</v>
      </c>
      <c r="S33" s="97">
        <v>4</v>
      </c>
      <c r="T33" s="98"/>
      <c r="U33" s="1"/>
      <c r="V33" s="2"/>
      <c r="W33" s="2"/>
      <c r="X33"/>
    </row>
    <row r="34" spans="1:24" ht="19.5" customHeight="1">
      <c r="A34" s="82" t="s">
        <v>42</v>
      </c>
      <c r="B34" s="41" t="s">
        <v>47</v>
      </c>
      <c r="C34" s="42" t="s">
        <v>49</v>
      </c>
      <c r="D34" s="26">
        <v>0</v>
      </c>
      <c r="E34" s="25">
        <v>66</v>
      </c>
      <c r="F34" s="25">
        <v>11</v>
      </c>
      <c r="G34" s="25">
        <v>0</v>
      </c>
      <c r="H34" s="25">
        <v>9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6">
        <v>0</v>
      </c>
      <c r="O34" s="25">
        <v>11</v>
      </c>
      <c r="P34" s="25">
        <v>0</v>
      </c>
      <c r="Q34" s="90">
        <f t="shared" si="2"/>
        <v>97</v>
      </c>
      <c r="R34" s="26">
        <v>9</v>
      </c>
      <c r="S34" s="97">
        <v>8</v>
      </c>
      <c r="T34" s="98"/>
      <c r="U34" s="1"/>
      <c r="V34" s="2"/>
      <c r="W34" s="2"/>
      <c r="X34"/>
    </row>
    <row r="35" spans="1:24" ht="19.5" customHeight="1">
      <c r="A35" s="58" t="s">
        <v>21</v>
      </c>
      <c r="B35" s="41" t="s">
        <v>47</v>
      </c>
      <c r="C35" s="42" t="s">
        <v>48</v>
      </c>
      <c r="D35" s="26">
        <v>3</v>
      </c>
      <c r="E35" s="25">
        <v>19</v>
      </c>
      <c r="F35" s="25">
        <v>0</v>
      </c>
      <c r="G35" s="25">
        <v>0</v>
      </c>
      <c r="H35" s="25">
        <v>0</v>
      </c>
      <c r="I35" s="25">
        <v>0</v>
      </c>
      <c r="J35" s="25">
        <v>3</v>
      </c>
      <c r="K35" s="25">
        <v>47</v>
      </c>
      <c r="L35" s="25">
        <v>0</v>
      </c>
      <c r="M35" s="25">
        <v>0</v>
      </c>
      <c r="N35" s="26">
        <v>5</v>
      </c>
      <c r="O35" s="25">
        <v>0</v>
      </c>
      <c r="P35" s="25">
        <v>6</v>
      </c>
      <c r="Q35" s="90">
        <f t="shared" si="2"/>
        <v>83</v>
      </c>
      <c r="R35" s="26">
        <v>10</v>
      </c>
      <c r="S35" s="96">
        <v>18</v>
      </c>
      <c r="T35" s="98"/>
      <c r="U35" s="1"/>
      <c r="V35" s="2"/>
      <c r="W35" s="2"/>
      <c r="X35"/>
    </row>
    <row r="36" spans="1:24" ht="19.5" customHeight="1">
      <c r="A36" s="58" t="s">
        <v>23</v>
      </c>
      <c r="B36" s="41" t="s">
        <v>47</v>
      </c>
      <c r="C36" s="42" t="s">
        <v>48</v>
      </c>
      <c r="D36" s="26">
        <v>0</v>
      </c>
      <c r="E36" s="25">
        <v>11</v>
      </c>
      <c r="F36" s="25">
        <v>49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90">
        <f t="shared" si="2"/>
        <v>60</v>
      </c>
      <c r="R36" s="26">
        <v>11</v>
      </c>
      <c r="S36" s="97" t="s">
        <v>54</v>
      </c>
      <c r="T36" s="98"/>
      <c r="U36" s="1"/>
      <c r="V36" s="2"/>
      <c r="W36" s="2"/>
      <c r="X36"/>
    </row>
    <row r="37" spans="1:24" ht="19.5" customHeight="1">
      <c r="A37" s="58" t="s">
        <v>29</v>
      </c>
      <c r="B37" s="41" t="s">
        <v>47</v>
      </c>
      <c r="C37" s="42" t="s">
        <v>49</v>
      </c>
      <c r="D37" s="26">
        <v>0</v>
      </c>
      <c r="E37" s="25">
        <v>0</v>
      </c>
      <c r="F37" s="25">
        <v>7</v>
      </c>
      <c r="G37" s="25">
        <v>0</v>
      </c>
      <c r="H37" s="25">
        <v>31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6">
        <v>14</v>
      </c>
      <c r="O37" s="25">
        <v>0</v>
      </c>
      <c r="P37" s="25">
        <v>0</v>
      </c>
      <c r="Q37" s="90">
        <f t="shared" si="2"/>
        <v>52</v>
      </c>
      <c r="R37" s="26">
        <v>12</v>
      </c>
      <c r="S37" s="97">
        <v>10</v>
      </c>
      <c r="T37" s="98"/>
      <c r="U37" s="1"/>
      <c r="V37" s="2"/>
      <c r="W37" s="2"/>
      <c r="X37"/>
    </row>
    <row r="38" spans="1:24" ht="19.5" customHeight="1">
      <c r="A38" s="82" t="s">
        <v>20</v>
      </c>
      <c r="B38" s="41" t="s">
        <v>47</v>
      </c>
      <c r="C38" s="42" t="s">
        <v>49</v>
      </c>
      <c r="D38" s="26">
        <v>0</v>
      </c>
      <c r="E38" s="25">
        <v>20</v>
      </c>
      <c r="F38" s="25">
        <v>12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6">
        <v>5</v>
      </c>
      <c r="O38" s="25">
        <v>0</v>
      </c>
      <c r="P38" s="25">
        <v>0</v>
      </c>
      <c r="Q38" s="90">
        <f t="shared" si="2"/>
        <v>37</v>
      </c>
      <c r="R38" s="26">
        <v>13</v>
      </c>
      <c r="S38" s="97">
        <v>9</v>
      </c>
      <c r="T38" s="98"/>
      <c r="U38" s="1"/>
      <c r="V38" s="2"/>
      <c r="W38" s="2"/>
      <c r="X38"/>
    </row>
    <row r="39" spans="1:24" ht="19.5" customHeight="1">
      <c r="A39" s="58" t="s">
        <v>19</v>
      </c>
      <c r="B39" s="41" t="s">
        <v>47</v>
      </c>
      <c r="C39" s="42" t="s">
        <v>49</v>
      </c>
      <c r="D39" s="26">
        <v>0</v>
      </c>
      <c r="E39" s="25">
        <v>3</v>
      </c>
      <c r="F39" s="25">
        <v>0</v>
      </c>
      <c r="G39" s="25">
        <v>0</v>
      </c>
      <c r="H39" s="25">
        <v>0</v>
      </c>
      <c r="I39" s="25">
        <v>23</v>
      </c>
      <c r="J39" s="25">
        <v>0</v>
      </c>
      <c r="K39" s="25">
        <v>0</v>
      </c>
      <c r="L39" s="25">
        <v>0</v>
      </c>
      <c r="M39" s="25">
        <v>0</v>
      </c>
      <c r="N39" s="26">
        <v>0</v>
      </c>
      <c r="O39" s="25">
        <v>0</v>
      </c>
      <c r="P39" s="25">
        <v>0</v>
      </c>
      <c r="Q39" s="90">
        <f t="shared" si="2"/>
        <v>26</v>
      </c>
      <c r="R39" s="26">
        <v>14</v>
      </c>
      <c r="S39" s="97" t="s">
        <v>54</v>
      </c>
      <c r="T39" s="98"/>
      <c r="U39" s="1"/>
      <c r="V39" s="2"/>
      <c r="W39" s="2"/>
      <c r="X39"/>
    </row>
    <row r="40" spans="1:24" ht="19.5" customHeight="1">
      <c r="A40" s="58" t="s">
        <v>17</v>
      </c>
      <c r="B40" s="41" t="s">
        <v>47</v>
      </c>
      <c r="C40" s="42" t="s">
        <v>49</v>
      </c>
      <c r="D40" s="26">
        <v>0</v>
      </c>
      <c r="E40" s="25">
        <v>8</v>
      </c>
      <c r="F40" s="25">
        <v>0</v>
      </c>
      <c r="G40" s="25">
        <v>0</v>
      </c>
      <c r="H40" s="25">
        <v>0</v>
      </c>
      <c r="I40" s="25">
        <v>10</v>
      </c>
      <c r="J40" s="25">
        <v>0</v>
      </c>
      <c r="K40" s="25">
        <v>0</v>
      </c>
      <c r="L40" s="25">
        <v>0</v>
      </c>
      <c r="M40" s="25">
        <v>0</v>
      </c>
      <c r="N40" s="26">
        <v>0</v>
      </c>
      <c r="O40" s="25">
        <v>0</v>
      </c>
      <c r="P40" s="25">
        <v>0</v>
      </c>
      <c r="Q40" s="90">
        <f t="shared" si="2"/>
        <v>18</v>
      </c>
      <c r="R40" s="26">
        <v>15</v>
      </c>
      <c r="S40" s="96">
        <v>14</v>
      </c>
      <c r="T40" s="98"/>
      <c r="U40" s="1"/>
      <c r="V40" s="2"/>
      <c r="W40" s="2"/>
      <c r="X40"/>
    </row>
    <row r="41" spans="1:24" ht="19.5" customHeight="1">
      <c r="A41" s="58" t="s">
        <v>25</v>
      </c>
      <c r="B41" s="100" t="s">
        <v>48</v>
      </c>
      <c r="C41" s="42" t="s">
        <v>49</v>
      </c>
      <c r="D41" s="26">
        <v>0</v>
      </c>
      <c r="E41" s="25">
        <v>0</v>
      </c>
      <c r="F41" s="25">
        <v>0</v>
      </c>
      <c r="G41" s="25">
        <v>0</v>
      </c>
      <c r="H41" s="25">
        <v>7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6">
        <v>0</v>
      </c>
      <c r="O41" s="25">
        <v>0</v>
      </c>
      <c r="P41" s="25">
        <v>6</v>
      </c>
      <c r="Q41" s="90">
        <f t="shared" si="2"/>
        <v>13</v>
      </c>
      <c r="R41" s="26">
        <v>16</v>
      </c>
      <c r="S41" s="96">
        <v>15</v>
      </c>
      <c r="T41" s="98"/>
      <c r="U41" s="1"/>
      <c r="V41" s="2"/>
      <c r="W41" s="2"/>
      <c r="X41"/>
    </row>
    <row r="42" spans="1:24" ht="19.5" customHeight="1">
      <c r="A42" s="58" t="s">
        <v>15</v>
      </c>
      <c r="B42" s="100" t="s">
        <v>49</v>
      </c>
      <c r="C42" s="42" t="s">
        <v>49</v>
      </c>
      <c r="D42" s="26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9</v>
      </c>
      <c r="K42" s="25">
        <v>0</v>
      </c>
      <c r="L42" s="25">
        <v>0</v>
      </c>
      <c r="M42" s="25">
        <v>3</v>
      </c>
      <c r="N42" s="26">
        <v>0</v>
      </c>
      <c r="O42" s="25">
        <v>0</v>
      </c>
      <c r="P42" s="25">
        <v>0</v>
      </c>
      <c r="Q42" s="90">
        <f t="shared" si="2"/>
        <v>12</v>
      </c>
      <c r="R42" s="26">
        <v>17</v>
      </c>
      <c r="S42" s="96">
        <v>16</v>
      </c>
      <c r="T42" s="98"/>
      <c r="U42" s="1"/>
      <c r="V42" s="2"/>
      <c r="W42" s="2"/>
      <c r="X42"/>
    </row>
    <row r="43" spans="1:24" ht="19.5" customHeight="1">
      <c r="A43" s="58" t="s">
        <v>28</v>
      </c>
      <c r="B43" s="41" t="s">
        <v>47</v>
      </c>
      <c r="C43" s="42" t="s">
        <v>49</v>
      </c>
      <c r="D43" s="26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6">
        <v>0</v>
      </c>
      <c r="O43" s="25">
        <v>0</v>
      </c>
      <c r="P43" s="25">
        <v>4</v>
      </c>
      <c r="Q43" s="90">
        <f t="shared" si="2"/>
        <v>4</v>
      </c>
      <c r="R43" s="26">
        <v>18</v>
      </c>
      <c r="S43" s="96">
        <v>17</v>
      </c>
      <c r="T43" s="98"/>
      <c r="U43" s="1"/>
      <c r="V43" s="2"/>
      <c r="W43" s="2"/>
      <c r="X43"/>
    </row>
    <row r="44" spans="1:24" ht="18" customHeight="1" thickBot="1">
      <c r="A44" s="83"/>
      <c r="B44" s="84"/>
      <c r="C44" s="84"/>
      <c r="D44" s="85">
        <f aca="true" t="shared" si="3" ref="D44:P44">SUM(D26:D43)</f>
        <v>228</v>
      </c>
      <c r="E44" s="86">
        <f t="shared" si="3"/>
        <v>338</v>
      </c>
      <c r="F44" s="87">
        <f t="shared" si="3"/>
        <v>236</v>
      </c>
      <c r="G44" s="85">
        <f t="shared" si="3"/>
        <v>147</v>
      </c>
      <c r="H44" s="85">
        <f t="shared" si="3"/>
        <v>274</v>
      </c>
      <c r="I44" s="85">
        <f t="shared" si="3"/>
        <v>212</v>
      </c>
      <c r="J44" s="85">
        <f t="shared" si="3"/>
        <v>203</v>
      </c>
      <c r="K44" s="85">
        <f t="shared" si="3"/>
        <v>267</v>
      </c>
      <c r="L44" s="85">
        <f t="shared" si="3"/>
        <v>203</v>
      </c>
      <c r="M44" s="85">
        <f t="shared" si="3"/>
        <v>195</v>
      </c>
      <c r="N44" s="85">
        <f t="shared" si="3"/>
        <v>275</v>
      </c>
      <c r="O44" s="85">
        <f t="shared" si="3"/>
        <v>228</v>
      </c>
      <c r="P44" s="85">
        <f t="shared" si="3"/>
        <v>210</v>
      </c>
      <c r="Q44" s="91">
        <f>SUM(Q26:Q43)</f>
        <v>3016</v>
      </c>
      <c r="R44" s="92">
        <f>SUM(D44:P44)</f>
        <v>3016</v>
      </c>
      <c r="S44" s="88"/>
      <c r="T44" s="9"/>
      <c r="U44" s="1"/>
      <c r="V44" s="1"/>
      <c r="W44" s="2"/>
      <c r="X44"/>
    </row>
    <row r="45" spans="1:22" ht="15.75" customHeight="1" thickTop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U46" s="8"/>
      <c r="V46" s="8"/>
    </row>
    <row r="47" spans="1:22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</sheetData>
  <sheetProtection/>
  <mergeCells count="3">
    <mergeCell ref="U20:W20"/>
    <mergeCell ref="U21:W21"/>
    <mergeCell ref="A20:B20"/>
  </mergeCells>
  <printOptions horizontalCentered="1" verticalCentered="1"/>
  <pageMargins left="0" right="0" top="0.5905511811023623" bottom="0.1968503937007874" header="0" footer="0"/>
  <pageSetup fitToHeight="2" horizontalDpi="300" verticalDpi="300" orientation="landscape" paperSize="9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18"/>
    </sheetView>
  </sheetViews>
  <sheetFormatPr defaultColWidth="9.140625" defaultRowHeight="12.75"/>
  <cols>
    <col min="1" max="1" width="30.28125" style="0" customWidth="1"/>
    <col min="2" max="9" width="5.7109375" style="0" customWidth="1"/>
    <col min="10" max="10" width="7.4218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3"/>
    </sheetView>
  </sheetViews>
  <sheetFormatPr defaultColWidth="9.140625" defaultRowHeight="12.75"/>
  <cols>
    <col min="1" max="14" width="5.7109375" style="0" customWidth="1"/>
    <col min="15" max="15" width="5.7109375" style="3" customWidth="1"/>
    <col min="16" max="18" width="5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cp:lastPrinted>2016-11-14T17:29:15Z</cp:lastPrinted>
  <dcterms:created xsi:type="dcterms:W3CDTF">2010-01-15T18:49:37Z</dcterms:created>
  <dcterms:modified xsi:type="dcterms:W3CDTF">2016-11-14T17:31:34Z</dcterms:modified>
  <cp:category/>
  <cp:version/>
  <cp:contentType/>
  <cp:contentStatus/>
</cp:coreProperties>
</file>